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506" windowWidth="1332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<sst xmlns="http://schemas.openxmlformats.org/spreadsheetml/2006/main" count="111" uniqueCount="96">
  <si>
    <t>FINANČNO POROČILO KA - 2005</t>
  </si>
  <si>
    <t>1. ALPINISTIČNA DEJAVNOST</t>
  </si>
  <si>
    <t>1.1.</t>
  </si>
  <si>
    <t>Patagonija 2005 - Grmovšek, Kambič</t>
  </si>
  <si>
    <t>Patagonija 2004 - Grmovšek, Karo</t>
  </si>
  <si>
    <t>Pakistan 2004 - Mali</t>
  </si>
  <si>
    <t>Khula Kangri 2005</t>
  </si>
  <si>
    <t>Zimski tabor za alpiniste - Chamonix</t>
  </si>
  <si>
    <t>Mednarodno srečanje lednih plezalcev Fournel '05</t>
  </si>
  <si>
    <t>Mednarodno srečanje Škotska</t>
  </si>
  <si>
    <t>Podpora kvalitetnim vzponom izven akcij</t>
  </si>
  <si>
    <t>skupaj</t>
  </si>
  <si>
    <t>1.2.</t>
  </si>
  <si>
    <t>Programi kategoriziranih alpinistov</t>
  </si>
  <si>
    <t>Jakofčič Tomaž</t>
  </si>
  <si>
    <t>Grmovšek Andrej</t>
  </si>
  <si>
    <t>Kresal Grega</t>
  </si>
  <si>
    <t>Prezelj Marko</t>
  </si>
  <si>
    <t xml:space="preserve">Di  Batista Tina </t>
  </si>
  <si>
    <t>Samec Uroš</t>
  </si>
  <si>
    <t>Lukič Marko</t>
  </si>
  <si>
    <t>Anderle Aljaž</t>
  </si>
  <si>
    <t>Grmovšek Tanja</t>
  </si>
  <si>
    <t>Mejovšek Matej</t>
  </si>
  <si>
    <t>Mali Klemen</t>
  </si>
  <si>
    <t>Krmelj Samo</t>
  </si>
  <si>
    <t>Valič Miha</t>
  </si>
  <si>
    <t>Blagus Rok</t>
  </si>
  <si>
    <t>Česen Aleš</t>
  </si>
  <si>
    <t>Miškovič Dejan</t>
  </si>
  <si>
    <t>Hladnik Jurij</t>
  </si>
  <si>
    <t>Cuder Tine</t>
  </si>
  <si>
    <t>Podpora vzponom v izvenevropskih gorstvih</t>
  </si>
  <si>
    <t>1.3.</t>
  </si>
  <si>
    <t>Mednarodno sodelovanje</t>
  </si>
  <si>
    <t>2. Vzgojna dejavnost</t>
  </si>
  <si>
    <t>Začetni zimski alpinistični tečaj Komna</t>
  </si>
  <si>
    <t>Tečaji, seminarji</t>
  </si>
  <si>
    <t>Seminar za alpinistične inštruktorje</t>
  </si>
  <si>
    <t>Začetni poletni alpinistični tečaj K. sedlo</t>
  </si>
  <si>
    <t>Izpiti</t>
  </si>
  <si>
    <t>Izpiti za alpinistične inštruktorje</t>
  </si>
  <si>
    <t>Izpiti za alpiniste</t>
  </si>
  <si>
    <t>Tabori</t>
  </si>
  <si>
    <t>Stroški</t>
  </si>
  <si>
    <t>Prihodki</t>
  </si>
  <si>
    <t>Prispevek KA</t>
  </si>
  <si>
    <t>Literatura, vodniki</t>
  </si>
  <si>
    <t>3. Ostale dejavnosti KA</t>
  </si>
  <si>
    <t>2.1.</t>
  </si>
  <si>
    <t>2.2.</t>
  </si>
  <si>
    <t>2.3.</t>
  </si>
  <si>
    <t>2.4.</t>
  </si>
  <si>
    <t>3.1.</t>
  </si>
  <si>
    <t>Kategorizacija, spletna stran,registracija, testiranja</t>
  </si>
  <si>
    <t>kategorizacija</t>
  </si>
  <si>
    <t>registracija</t>
  </si>
  <si>
    <t>3.2.</t>
  </si>
  <si>
    <t>Delovanje KA</t>
  </si>
  <si>
    <t>seje KA</t>
  </si>
  <si>
    <t>seje PZVA</t>
  </si>
  <si>
    <t>seje PZVI</t>
  </si>
  <si>
    <t>seje PTLP</t>
  </si>
  <si>
    <t>zbor načelnikov</t>
  </si>
  <si>
    <t>razglasitev naj alpinistov</t>
  </si>
  <si>
    <t>3.3.</t>
  </si>
  <si>
    <t>Naročnina na revije</t>
  </si>
  <si>
    <t>4. Prispevek za delovanje strokovne službe</t>
  </si>
  <si>
    <t>4.1.</t>
  </si>
  <si>
    <t>Obvezna rezerva</t>
  </si>
  <si>
    <t>1.</t>
  </si>
  <si>
    <t>Alpinistična dejavnost</t>
  </si>
  <si>
    <t>2.</t>
  </si>
  <si>
    <t>Vzgojna dejavnost</t>
  </si>
  <si>
    <t>3.</t>
  </si>
  <si>
    <t>Ostale dejavnosti KA</t>
  </si>
  <si>
    <t>4.</t>
  </si>
  <si>
    <t>Prispevek za delovanje skupnih služb</t>
  </si>
  <si>
    <t>SKUPAJ</t>
  </si>
  <si>
    <t>materialni stroški</t>
  </si>
  <si>
    <t>skupaj 1</t>
  </si>
  <si>
    <t>Skupaj 2</t>
  </si>
  <si>
    <t>Skupaj 3</t>
  </si>
  <si>
    <t>Skupaj 4</t>
  </si>
  <si>
    <t>alpinisti veterani</t>
  </si>
  <si>
    <t>Oprema</t>
  </si>
  <si>
    <t>postavitev spletne strani</t>
  </si>
  <si>
    <t>prihodki od MŠZŠ</t>
  </si>
  <si>
    <t>prihodki od tečajev</t>
  </si>
  <si>
    <t xml:space="preserve">drugi prihodki </t>
  </si>
  <si>
    <t>podpore in donacije alp.veter</t>
  </si>
  <si>
    <t>presežek prih. iz .l.2004</t>
  </si>
  <si>
    <t>presežek prihodkov 2005</t>
  </si>
  <si>
    <t>Odhodki skupaj</t>
  </si>
  <si>
    <t>Andrej Štremfelj</t>
  </si>
  <si>
    <t>Poročilo pripravil: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</si>
</sst>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&quot;SIT&quot;"/>
    <numFmt numFmtId="165" formatCode="#,##0.00_ ;\-#,##0.00\ "/>
    <numFmt numFmtId="166" formatCode="#,##0\ &quot;SIT&quot;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3" xfId="0" applyBorder="1" applyAlignment="1">
      <alignment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" fontId="0" fillId="0" borderId="3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1" xfId="0" applyFill="1" applyBorder="1" applyAlignment="1">
      <alignment/>
    </xf>
    <xf numFmtId="165" fontId="0" fillId="0" borderId="4" xfId="0" applyNumberFormat="1" applyBorder="1" applyAlignment="1">
      <alignment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6" xfId="0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2" fillId="0" borderId="3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4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10" xfId="0" applyFill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" borderId="3" xfId="0" applyFont="1" applyFill="1" applyBorder="1" applyAlignment="1">
      <alignment/>
    </xf>
    <xf numFmtId="4" fontId="0" fillId="3" borderId="3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4" fontId="1" fillId="3" borderId="3" xfId="0" applyNumberFormat="1" applyFon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4" fontId="0" fillId="0" borderId="7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" fillId="4" borderId="3" xfId="0" applyFont="1" applyFill="1" applyBorder="1" applyAlignment="1">
      <alignment/>
    </xf>
    <xf numFmtId="4" fontId="0" fillId="4" borderId="3" xfId="0" applyNumberFormat="1" applyFill="1" applyBorder="1" applyAlignment="1">
      <alignment/>
    </xf>
    <xf numFmtId="0" fontId="5" fillId="5" borderId="0" xfId="0" applyFont="1" applyFill="1" applyAlignment="1">
      <alignment/>
    </xf>
    <xf numFmtId="4" fontId="5" fillId="5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F101" sqref="F101"/>
    </sheetView>
  </sheetViews>
  <sheetFormatPr defaultColWidth="9.140625" defaultRowHeight="12.75"/>
  <cols>
    <col min="1" max="1" width="4.421875" style="0" customWidth="1"/>
    <col min="2" max="2" width="43.00390625" style="0" customWidth="1"/>
    <col min="3" max="3" width="15.7109375" style="0" customWidth="1"/>
    <col min="4" max="4" width="14.00390625" style="0" customWidth="1"/>
    <col min="5" max="5" width="16.28125" style="0" customWidth="1"/>
  </cols>
  <sheetData>
    <row r="1" ht="12.75">
      <c r="A1" s="1" t="s">
        <v>0</v>
      </c>
    </row>
    <row r="3" ht="13.5" thickBot="1">
      <c r="A3" s="1" t="s">
        <v>1</v>
      </c>
    </row>
    <row r="4" spans="1:2" ht="13.5" thickBot="1">
      <c r="A4" t="s">
        <v>2</v>
      </c>
      <c r="B4" s="12" t="s">
        <v>32</v>
      </c>
    </row>
    <row r="5" spans="2:3" ht="12.75">
      <c r="B5" s="11" t="s">
        <v>3</v>
      </c>
      <c r="C5" s="3">
        <v>250000</v>
      </c>
    </row>
    <row r="6" spans="2:3" ht="12.75">
      <c r="B6" s="2" t="s">
        <v>4</v>
      </c>
      <c r="C6" s="3">
        <v>250000</v>
      </c>
    </row>
    <row r="7" spans="2:3" ht="12.75">
      <c r="B7" s="2" t="s">
        <v>5</v>
      </c>
      <c r="C7" s="4">
        <v>216310</v>
      </c>
    </row>
    <row r="8" spans="2:3" ht="12.75" customHeight="1">
      <c r="B8" s="2" t="s">
        <v>6</v>
      </c>
      <c r="C8" s="4">
        <v>2851367</v>
      </c>
    </row>
    <row r="9" spans="2:3" ht="12.75" customHeight="1" thickBot="1">
      <c r="B9" s="5" t="s">
        <v>10</v>
      </c>
      <c r="C9" s="6">
        <v>1320000</v>
      </c>
    </row>
    <row r="10" spans="2:3" ht="13.5" thickBot="1">
      <c r="B10" s="17" t="s">
        <v>11</v>
      </c>
      <c r="C10" s="7">
        <f>SUM(C5:C9)</f>
        <v>4887677</v>
      </c>
    </row>
    <row r="11" spans="1:2" ht="13.5" thickBot="1">
      <c r="A11" t="s">
        <v>12</v>
      </c>
      <c r="B11" s="12" t="s">
        <v>13</v>
      </c>
    </row>
    <row r="12" spans="2:3" ht="12.75">
      <c r="B12" s="11" t="s">
        <v>14</v>
      </c>
      <c r="C12" s="8">
        <v>300000</v>
      </c>
    </row>
    <row r="13" spans="2:3" ht="12.75">
      <c r="B13" s="2" t="s">
        <v>15</v>
      </c>
      <c r="C13" s="8">
        <v>300000</v>
      </c>
    </row>
    <row r="14" spans="2:3" ht="12.75">
      <c r="B14" s="2" t="s">
        <v>16</v>
      </c>
      <c r="C14" s="4">
        <v>224600</v>
      </c>
    </row>
    <row r="15" spans="2:3" ht="12.75">
      <c r="B15" s="2" t="s">
        <v>17</v>
      </c>
      <c r="C15" s="8">
        <v>300000</v>
      </c>
    </row>
    <row r="16" spans="2:3" ht="12.75">
      <c r="B16" s="2" t="s">
        <v>18</v>
      </c>
      <c r="C16" s="8">
        <v>300000</v>
      </c>
    </row>
    <row r="17" spans="2:3" ht="12.75">
      <c r="B17" s="2" t="s">
        <v>19</v>
      </c>
      <c r="C17" s="8">
        <v>300000</v>
      </c>
    </row>
    <row r="18" spans="2:3" ht="12.75">
      <c r="B18" s="2" t="s">
        <v>20</v>
      </c>
      <c r="C18" s="8">
        <v>300000</v>
      </c>
    </row>
    <row r="19" spans="2:3" ht="12.75">
      <c r="B19" s="2" t="s">
        <v>21</v>
      </c>
      <c r="C19" s="8">
        <v>300000</v>
      </c>
    </row>
    <row r="20" spans="2:3" ht="12.75">
      <c r="B20" s="2" t="s">
        <v>22</v>
      </c>
      <c r="C20" s="8">
        <v>300000</v>
      </c>
    </row>
    <row r="21" spans="2:3" ht="12.75">
      <c r="B21" s="2" t="s">
        <v>23</v>
      </c>
      <c r="C21" s="8">
        <v>300000</v>
      </c>
    </row>
    <row r="22" spans="2:3" ht="12.75">
      <c r="B22" s="2" t="s">
        <v>24</v>
      </c>
      <c r="C22" s="4">
        <v>288276.08</v>
      </c>
    </row>
    <row r="23" spans="2:3" ht="12.75">
      <c r="B23" s="2" t="s">
        <v>25</v>
      </c>
      <c r="C23" s="8">
        <v>300000</v>
      </c>
    </row>
    <row r="24" spans="2:3" ht="12.75">
      <c r="B24" s="2" t="s">
        <v>26</v>
      </c>
      <c r="C24" s="8">
        <v>300000</v>
      </c>
    </row>
    <row r="25" spans="2:3" ht="12.75">
      <c r="B25" s="2" t="s">
        <v>27</v>
      </c>
      <c r="C25" s="8">
        <v>300000</v>
      </c>
    </row>
    <row r="26" spans="2:3" ht="12.75">
      <c r="B26" s="2" t="s">
        <v>28</v>
      </c>
      <c r="C26" s="8">
        <v>300000</v>
      </c>
    </row>
    <row r="27" spans="2:3" ht="12.75">
      <c r="B27" s="2" t="s">
        <v>29</v>
      </c>
      <c r="C27" s="4">
        <v>299900</v>
      </c>
    </row>
    <row r="28" spans="2:3" ht="12.75">
      <c r="B28" s="2" t="s">
        <v>30</v>
      </c>
      <c r="C28" s="8">
        <v>300000</v>
      </c>
    </row>
    <row r="29" spans="2:3" ht="13.5" thickBot="1">
      <c r="B29" s="2" t="s">
        <v>31</v>
      </c>
      <c r="C29" s="9">
        <v>300000</v>
      </c>
    </row>
    <row r="30" spans="2:3" ht="13.5" thickBot="1">
      <c r="B30" s="18" t="s">
        <v>11</v>
      </c>
      <c r="C30" s="10">
        <f>SUM(C12:C29)</f>
        <v>5312776.08</v>
      </c>
    </row>
    <row r="31" spans="1:2" ht="13.5" thickBot="1">
      <c r="A31" t="s">
        <v>33</v>
      </c>
      <c r="B31" s="15" t="s">
        <v>34</v>
      </c>
    </row>
    <row r="32" spans="2:3" ht="12.75">
      <c r="B32" s="14" t="s">
        <v>8</v>
      </c>
      <c r="C32" s="4">
        <v>74809</v>
      </c>
    </row>
    <row r="33" spans="2:3" ht="13.5" thickBot="1">
      <c r="B33" s="2" t="s">
        <v>9</v>
      </c>
      <c r="C33" s="19">
        <v>120000</v>
      </c>
    </row>
    <row r="34" spans="2:3" ht="13.5" thickBot="1">
      <c r="B34" s="18" t="s">
        <v>11</v>
      </c>
      <c r="C34" s="20">
        <f>SUM(C32:C33)</f>
        <v>194809</v>
      </c>
    </row>
    <row r="35" spans="2:3" ht="13.5" thickBot="1">
      <c r="B35" s="49" t="s">
        <v>80</v>
      </c>
      <c r="C35" s="50">
        <f>SUM(C10,C30,C34)</f>
        <v>10395262.08</v>
      </c>
    </row>
    <row r="37" spans="1:2" ht="13.5" thickBot="1">
      <c r="A37" s="1" t="s">
        <v>35</v>
      </c>
      <c r="B37" s="1"/>
    </row>
    <row r="38" spans="1:5" ht="13.5" thickBot="1">
      <c r="A38" t="s">
        <v>49</v>
      </c>
      <c r="B38" s="12" t="s">
        <v>37</v>
      </c>
      <c r="C38" s="29" t="s">
        <v>44</v>
      </c>
      <c r="D38" s="29" t="s">
        <v>45</v>
      </c>
      <c r="E38" s="30" t="s">
        <v>46</v>
      </c>
    </row>
    <row r="39" spans="2:5" ht="12.75">
      <c r="B39" s="23" t="s">
        <v>36</v>
      </c>
      <c r="C39" s="28">
        <v>335482</v>
      </c>
      <c r="D39" s="28">
        <v>147000</v>
      </c>
      <c r="E39" s="28">
        <v>280000</v>
      </c>
    </row>
    <row r="40" spans="2:5" ht="12.75">
      <c r="B40" s="22" t="s">
        <v>38</v>
      </c>
      <c r="C40" s="21">
        <v>119000</v>
      </c>
      <c r="D40" s="21">
        <v>59500</v>
      </c>
      <c r="E40" s="21">
        <v>59000</v>
      </c>
    </row>
    <row r="41" spans="2:5" ht="13.5" thickBot="1">
      <c r="B41" s="24" t="s">
        <v>39</v>
      </c>
      <c r="C41" s="26">
        <v>1370875.32</v>
      </c>
      <c r="D41" s="26">
        <v>400000</v>
      </c>
      <c r="E41" s="26">
        <v>300000</v>
      </c>
    </row>
    <row r="42" spans="2:5" ht="13.5" thickBot="1">
      <c r="B42" s="59" t="s">
        <v>11</v>
      </c>
      <c r="C42" s="44">
        <f>SUM(C39:C41)</f>
        <v>1825357.32</v>
      </c>
      <c r="D42" s="61">
        <f>SUM(D39:D41)</f>
        <v>606500</v>
      </c>
      <c r="E42" s="44">
        <f>SUM(E39:E41)</f>
        <v>639000</v>
      </c>
    </row>
    <row r="43" spans="1:2" ht="13.5" thickBot="1">
      <c r="A43" t="s">
        <v>50</v>
      </c>
      <c r="B43" s="25" t="s">
        <v>40</v>
      </c>
    </row>
    <row r="44" spans="2:5" ht="12.75">
      <c r="B44" s="23" t="s">
        <v>41</v>
      </c>
      <c r="C44" s="16">
        <v>438169.98</v>
      </c>
      <c r="D44" s="16">
        <v>0</v>
      </c>
      <c r="E44" s="16">
        <v>300000</v>
      </c>
    </row>
    <row r="45" spans="2:5" ht="13.5" thickBot="1">
      <c r="B45" s="22" t="s">
        <v>42</v>
      </c>
      <c r="C45" s="43">
        <v>975283.99</v>
      </c>
      <c r="D45" s="16">
        <v>656000</v>
      </c>
      <c r="E45" s="43">
        <v>210000</v>
      </c>
    </row>
    <row r="46" spans="2:5" ht="13.5" thickBot="1">
      <c r="B46" s="59" t="s">
        <v>11</v>
      </c>
      <c r="C46" s="20">
        <f>SUM(C44:C45)</f>
        <v>1413453.97</v>
      </c>
      <c r="D46" s="60">
        <f>SUM(D44:D45)</f>
        <v>656000</v>
      </c>
      <c r="E46" s="20">
        <f>SUM(E44:E45)</f>
        <v>510000</v>
      </c>
    </row>
    <row r="47" spans="1:2" ht="13.5" thickBot="1">
      <c r="A47" t="s">
        <v>51</v>
      </c>
      <c r="B47" s="25" t="s">
        <v>43</v>
      </c>
    </row>
    <row r="48" spans="2:5" ht="13.5" thickBot="1">
      <c r="B48" s="13" t="s">
        <v>7</v>
      </c>
      <c r="C48" s="42">
        <v>731341</v>
      </c>
      <c r="D48" s="40"/>
      <c r="E48" s="42">
        <v>731341</v>
      </c>
    </row>
    <row r="49" spans="1:2" ht="13.5" thickBot="1">
      <c r="A49" t="s">
        <v>52</v>
      </c>
      <c r="B49" s="25" t="s">
        <v>47</v>
      </c>
    </row>
    <row r="50" spans="2:5" ht="12.75">
      <c r="B50" s="58" t="s">
        <v>47</v>
      </c>
      <c r="C50" s="16">
        <v>60829.49</v>
      </c>
      <c r="D50" s="22"/>
      <c r="E50" s="22">
        <v>60829.49</v>
      </c>
    </row>
    <row r="51" spans="2:5" ht="13.5" thickBot="1">
      <c r="B51" s="22" t="s">
        <v>85</v>
      </c>
      <c r="C51" s="43">
        <v>217677.87</v>
      </c>
      <c r="D51" s="16">
        <v>0</v>
      </c>
      <c r="E51" s="16">
        <v>300000</v>
      </c>
    </row>
    <row r="52" spans="2:5" ht="13.5" thickBot="1">
      <c r="B52" s="37" t="s">
        <v>11</v>
      </c>
      <c r="C52" s="20">
        <f>SUM(C50:C51)</f>
        <v>278507.36</v>
      </c>
      <c r="D52" s="57"/>
      <c r="E52" s="43"/>
    </row>
    <row r="53" spans="2:5" ht="13.5" thickBot="1">
      <c r="B53" s="49" t="s">
        <v>81</v>
      </c>
      <c r="C53" s="50">
        <f>SUM(C46,C42,C48,C52)</f>
        <v>4248659.65</v>
      </c>
      <c r="D53" s="51"/>
      <c r="E53" s="55">
        <f>SUM(E51,E48,E46,E42)</f>
        <v>2180341</v>
      </c>
    </row>
    <row r="54" spans="4:5" ht="12.75">
      <c r="D54" s="34"/>
      <c r="E54" s="35"/>
    </row>
    <row r="55" ht="13.5" thickBot="1">
      <c r="A55" s="1" t="s">
        <v>48</v>
      </c>
    </row>
    <row r="56" spans="1:3" ht="13.5" thickBot="1">
      <c r="A56" t="s">
        <v>53</v>
      </c>
      <c r="B56" s="36" t="s">
        <v>54</v>
      </c>
      <c r="C56" s="32"/>
    </row>
    <row r="57" spans="2:3" ht="12.75">
      <c r="B57" s="23" t="s">
        <v>55</v>
      </c>
      <c r="C57" s="31">
        <v>85158</v>
      </c>
    </row>
    <row r="58" spans="2:3" ht="12.75">
      <c r="B58" s="23" t="s">
        <v>86</v>
      </c>
      <c r="C58" s="38">
        <v>335484</v>
      </c>
    </row>
    <row r="59" spans="2:3" ht="13.5" thickBot="1">
      <c r="B59" s="22" t="s">
        <v>56</v>
      </c>
      <c r="C59" s="38">
        <v>87996.64</v>
      </c>
    </row>
    <row r="60" spans="2:3" ht="13.5" thickBot="1">
      <c r="B60" s="37" t="s">
        <v>11</v>
      </c>
      <c r="C60" s="20">
        <f>SUM(C57:C59)</f>
        <v>508638.64</v>
      </c>
    </row>
    <row r="61" spans="1:3" ht="13.5" thickBot="1">
      <c r="A61" t="s">
        <v>57</v>
      </c>
      <c r="B61" s="12" t="s">
        <v>58</v>
      </c>
      <c r="C61" s="39"/>
    </row>
    <row r="62" spans="2:3" ht="12.75">
      <c r="B62" s="23" t="s">
        <v>59</v>
      </c>
      <c r="C62" s="31">
        <v>175894</v>
      </c>
    </row>
    <row r="63" spans="2:3" ht="12.75">
      <c r="B63" s="22" t="s">
        <v>60</v>
      </c>
      <c r="C63" s="31">
        <v>47771</v>
      </c>
    </row>
    <row r="64" spans="2:3" ht="12.75">
      <c r="B64" s="22" t="s">
        <v>61</v>
      </c>
      <c r="C64" s="31">
        <v>19036</v>
      </c>
    </row>
    <row r="65" spans="2:3" ht="12.75">
      <c r="B65" s="22" t="s">
        <v>62</v>
      </c>
      <c r="C65" s="31">
        <v>20444</v>
      </c>
    </row>
    <row r="66" spans="2:3" ht="12.75">
      <c r="B66" s="22" t="s">
        <v>63</v>
      </c>
      <c r="C66" s="31">
        <v>3600</v>
      </c>
    </row>
    <row r="67" spans="2:3" ht="12.75">
      <c r="B67" s="24" t="s">
        <v>64</v>
      </c>
      <c r="C67" s="38">
        <v>408116.74</v>
      </c>
    </row>
    <row r="68" spans="2:3" ht="12.75">
      <c r="B68" s="27" t="s">
        <v>79</v>
      </c>
      <c r="C68" s="31">
        <v>199165.2</v>
      </c>
    </row>
    <row r="69" spans="2:3" ht="13.5" thickBot="1">
      <c r="B69" s="27" t="s">
        <v>84</v>
      </c>
      <c r="C69" s="38">
        <v>45660</v>
      </c>
    </row>
    <row r="70" spans="2:3" ht="13.5" thickBot="1">
      <c r="B70" s="45" t="s">
        <v>11</v>
      </c>
      <c r="C70" s="20">
        <f>SUM(C62:C69)</f>
        <v>919686.94</v>
      </c>
    </row>
    <row r="71" spans="1:3" ht="13.5" thickBot="1">
      <c r="A71" t="s">
        <v>65</v>
      </c>
      <c r="B71" s="12" t="s">
        <v>66</v>
      </c>
      <c r="C71" s="41">
        <v>266907.58</v>
      </c>
    </row>
    <row r="72" spans="2:3" ht="13.5" thickBot="1">
      <c r="B72" s="49" t="s">
        <v>82</v>
      </c>
      <c r="C72" s="50">
        <f>SUM(C71,C70,C60)</f>
        <v>1695233.1600000001</v>
      </c>
    </row>
    <row r="74" spans="1:2" ht="13.5" thickBot="1">
      <c r="A74" s="1" t="s">
        <v>67</v>
      </c>
      <c r="B74" s="33"/>
    </row>
    <row r="75" spans="1:3" ht="13.5" thickBot="1">
      <c r="A75" t="s">
        <v>68</v>
      </c>
      <c r="B75" s="25" t="s">
        <v>69</v>
      </c>
      <c r="C75" s="46">
        <v>2000000</v>
      </c>
    </row>
    <row r="76" spans="2:3" ht="13.5" thickBot="1">
      <c r="B76" s="52" t="s">
        <v>83</v>
      </c>
      <c r="C76" s="50">
        <f>SUM(C75)</f>
        <v>2000000</v>
      </c>
    </row>
    <row r="78" spans="1:2" ht="12.75">
      <c r="A78" s="1" t="s">
        <v>93</v>
      </c>
      <c r="B78" s="47"/>
    </row>
    <row r="79" spans="1:3" ht="12.75">
      <c r="A79" s="48" t="s">
        <v>70</v>
      </c>
      <c r="B79" s="53" t="s">
        <v>71</v>
      </c>
      <c r="C79" s="8">
        <v>10395262</v>
      </c>
    </row>
    <row r="80" spans="1:3" ht="12.75">
      <c r="A80" s="48" t="s">
        <v>72</v>
      </c>
      <c r="B80" s="53" t="s">
        <v>73</v>
      </c>
      <c r="C80" s="56">
        <v>4248659.65</v>
      </c>
    </row>
    <row r="81" spans="1:3" ht="12.75">
      <c r="A81" s="48" t="s">
        <v>74</v>
      </c>
      <c r="B81" s="53" t="s">
        <v>75</v>
      </c>
      <c r="C81" s="8">
        <v>1695233.16</v>
      </c>
    </row>
    <row r="82" spans="1:3" ht="13.5" thickBot="1">
      <c r="A82" s="48" t="s">
        <v>76</v>
      </c>
      <c r="B82" s="54" t="s">
        <v>77</v>
      </c>
      <c r="C82" s="9">
        <v>2000000</v>
      </c>
    </row>
    <row r="83" spans="1:3" ht="13.5" thickBot="1">
      <c r="A83" s="48"/>
      <c r="B83" s="70" t="s">
        <v>78</v>
      </c>
      <c r="C83" s="71">
        <f>SUM(C79:C82)</f>
        <v>18339154.810000002</v>
      </c>
    </row>
    <row r="85" spans="1:3" ht="12.75">
      <c r="A85" s="1" t="s">
        <v>45</v>
      </c>
      <c r="B85" s="62"/>
      <c r="C85" s="63"/>
    </row>
    <row r="86" spans="1:3" ht="12.75">
      <c r="A86" t="s">
        <v>70</v>
      </c>
      <c r="B86" s="66" t="s">
        <v>87</v>
      </c>
      <c r="C86" s="31">
        <v>19940944</v>
      </c>
    </row>
    <row r="87" spans="1:3" ht="12.75">
      <c r="A87" t="s">
        <v>72</v>
      </c>
      <c r="B87" s="66" t="s">
        <v>88</v>
      </c>
      <c r="C87" s="31">
        <f>147000+683500+480000+100000+195000</f>
        <v>1605500</v>
      </c>
    </row>
    <row r="88" spans="1:3" ht="12.75">
      <c r="A88" t="s">
        <v>74</v>
      </c>
      <c r="B88" s="66" t="s">
        <v>89</v>
      </c>
      <c r="C88" s="31">
        <v>221375</v>
      </c>
    </row>
    <row r="89" spans="1:3" ht="13.5" thickBot="1">
      <c r="A89" t="s">
        <v>76</v>
      </c>
      <c r="B89" s="67" t="s">
        <v>90</v>
      </c>
      <c r="C89" s="38">
        <v>150000</v>
      </c>
    </row>
    <row r="90" spans="2:3" ht="13.5" thickBot="1">
      <c r="B90" s="49" t="s">
        <v>78</v>
      </c>
      <c r="C90" s="50">
        <f>SUM(C86:C89)</f>
        <v>21917819</v>
      </c>
    </row>
    <row r="91" spans="2:3" ht="12.75">
      <c r="B91" s="64" t="s">
        <v>91</v>
      </c>
      <c r="C91" s="65">
        <v>5798853.93</v>
      </c>
    </row>
    <row r="92" spans="2:3" ht="12.75">
      <c r="B92" s="68" t="s">
        <v>78</v>
      </c>
      <c r="C92" s="69">
        <f>SUM(C91,C90)</f>
        <v>27716672.93</v>
      </c>
    </row>
    <row r="93" spans="2:3" ht="12.75">
      <c r="B93" s="72" t="s">
        <v>92</v>
      </c>
      <c r="C93" s="73">
        <v>9377518.12</v>
      </c>
    </row>
    <row r="96" ht="12.75">
      <c r="B96" t="s">
        <v>95</v>
      </c>
    </row>
    <row r="97" ht="12.75">
      <c r="B97" t="s">
        <v>94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Modus Kranj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Škufca</dc:creator>
  <cp:keywords/>
  <dc:description/>
  <cp:lastModifiedBy>Franci Savenc</cp:lastModifiedBy>
  <dcterms:created xsi:type="dcterms:W3CDTF">2006-03-23T20:24:53Z</dcterms:created>
  <dcterms:modified xsi:type="dcterms:W3CDTF">2006-04-12T17:46:55Z</dcterms:modified>
  <cp:category/>
  <cp:version/>
  <cp:contentType/>
  <cp:contentStatus/>
</cp:coreProperties>
</file>